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2DO TRIM 2021\PRESIDENCIA\excel\"/>
    </mc:Choice>
  </mc:AlternateContent>
  <bookViews>
    <workbookView xWindow="0" yWindow="0" windowWidth="20490" windowHeight="775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<sst xmlns="http://schemas.openxmlformats.org/spreadsheetml/2006/main" count="916" uniqueCount="648">
  <si>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</si>
  <si>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</si>
  <si>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</si>
  <si>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</si>
  <si>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</si>
  <si>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</si>
  <si>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</si>
  <si>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</si>
  <si>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</si>
  <si>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</si>
  <si>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</si>
  <si>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</si>
  <si>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</si>
  <si>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</si>
  <si>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</si>
  <si>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</si>
  <si>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</si>
  <si>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</si>
  <si>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</si>
  <si>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</si>
  <si>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</si>
  <si>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</si>
  <si>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</si>
  <si>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</si>
  <si>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</si>
  <si>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</si>
  <si>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</si>
  <si>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</si>
  <si>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</si>
  <si>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</si>
  <si>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</si>
  <si>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</si>
  <si>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</si>
  <si>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</si>
  <si>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</si>
  <si>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</si>
  <si>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</si>
  <si>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</si>
  <si>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</si>
  <si>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</si>
  <si>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</si>
  <si>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</si>
  <si>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</si>
  <si>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</si>
  <si>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</si>
  <si>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</si>
  <si>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</si>
  <si>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</si>
  <si>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</si>
  <si>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</si>
  <si>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</si>
  <si>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</si>
  <si>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</si>
  <si>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</si>
  <si>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</si>
  <si>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</si>
  <si>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</si>
  <si>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</si>
  <si>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</si>
  <si>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</si>
  <si>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</si>
  <si>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</si>
  <si>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</si>
  <si>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</si>
  <si>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</si>
  <si>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</si>
  <si>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</si>
  <si>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</si>
  <si>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</si>
  <si>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</si>
  <si>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</si>
  <si>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</si>
  <si>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</si>
  <si>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</si>
  <si>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</si>
  <si>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</si>
  <si>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</si>
  <si>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</si>
  <si>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</si>
  <si>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</si>
  <si>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</si>
  <si>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</si>
  <si>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</si>
  <si>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</si>
  <si>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</si>
  <si>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</si>
  <si>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</si>
  <si>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</si>
  <si>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</si>
  <si>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</si>
  <si>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</si>
  <si>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</si>
  <si>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</si>
  <si>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</si>
  <si>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</si>
  <si>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</si>
  <si>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</si>
  <si>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</si>
  <si>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</si>
  <si>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</si>
  <si>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</si>
  <si>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</si>
  <si>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</si>
  <si>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</si>
  <si>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</si>
  <si>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</si>
  <si>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</si>
  <si>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</si>
  <si>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</si>
  <si>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</si>
  <si>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</si>
  <si>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</si>
  <si>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</si>
  <si>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</si>
  <si>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</si>
  <si>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</si>
  <si>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</si>
  <si>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</si>
  <si>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</si>
  <si>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</si>
  <si>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</si>
  <si>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</si>
  <si>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</si>
  <si>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</si>
  <si>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</si>
  <si>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</si>
  <si>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</si>
  <si>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</si>
  <si>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</si>
  <si>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</si>
  <si>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</si>
  <si>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</si>
  <si>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</si>
  <si>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</si>
  <si>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</si>
  <si>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</si>
  <si>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</si>
  <si>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</si>
  <si>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</si>
  <si>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</si>
  <si>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</si>
  <si>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</si>
  <si>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</si>
  <si>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</si>
  <si>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</si>
  <si>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</si>
  <si>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</si>
  <si>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</si>
  <si>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</si>
  <si>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</si>
  <si>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</si>
  <si>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</si>
  <si>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</si>
  <si>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</si>
  <si>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</si>
  <si>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</si>
  <si>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</si>
  <si>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</si>
  <si>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</si>
  <si>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</si>
  <si>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</si>
  <si>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</si>
  <si>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</si>
  <si>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</si>
  <si>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</si>
  <si>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</si>
  <si>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</si>
  <si>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</si>
  <si>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</si>
  <si>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</si>
  <si>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</si>
  <si>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</si>
  <si>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</si>
  <si>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</si>
  <si>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</si>
  <si>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</si>
  <si>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</si>
  <si>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</si>
  <si>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</si>
  <si>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</si>
  <si>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</si>
  <si>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</si>
  <si>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</si>
  <si>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</si>
  <si>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</si>
  <si>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</si>
  <si>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</si>
  <si>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</si>
  <si>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</si>
  <si>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</si>
  <si>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</si>
  <si>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</si>
  <si>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</si>
  <si>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</si>
  <si>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</si>
  <si>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</si>
  <si>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</si>
  <si>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</si>
  <si>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</si>
  <si>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</si>
  <si>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</si>
  <si>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</si>
  <si>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</si>
  <si>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</si>
  <si>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</si>
  <si>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</si>
  <si>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</si>
  <si>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</si>
  <si>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</si>
  <si>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</si>
  <si>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</si>
  <si>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</si>
  <si>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</si>
  <si>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</si>
  <si>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</si>
  <si>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</si>
  <si>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</si>
  <si>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</si>
  <si>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</si>
  <si>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</si>
  <si>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</si>
  <si>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</si>
  <si>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</si>
  <si>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</si>
  <si>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</si>
  <si>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</si>
  <si>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</si>
  <si>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</si>
  <si>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</si>
  <si>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</si>
  <si>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</si>
  <si>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</si>
  <si>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</si>
  <si>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</si>
  <si>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</si>
  <si>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</si>
  <si>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</si>
  <si>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</si>
  <si>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</si>
  <si>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</si>
  <si>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</si>
  <si>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</si>
  <si>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</si>
  <si>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</si>
  <si>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</si>
  <si>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</si>
  <si>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</si>
  <si>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</si>
  <si>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</si>
  <si>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</si>
  <si>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</si>
  <si>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</si>
  <si>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</si>
  <si>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</si>
  <si>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</si>
  <si>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</si>
  <si>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</si>
  <si>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</si>
  <si>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</si>
  <si>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</si>
  <si>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</si>
  <si>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</si>
  <si>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</si>
  <si>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</si>
  <si>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</si>
  <si>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</si>
  <si>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</si>
  <si>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</si>
  <si>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</si>
  <si>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</si>
  <si>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</si>
  <si>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</si>
  <si>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</si>
  <si>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</si>
  <si>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</si>
  <si>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</si>
  <si>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</si>
  <si>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</si>
  <si>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</si>
  <si>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</si>
  <si>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</si>
  <si>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</si>
  <si>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</si>
  <si>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</si>
  <si>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</si>
  <si>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</si>
  <si>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</si>
  <si>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</si>
  <si>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</si>
  <si>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</si>
  <si>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</si>
  <si>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</si>
  <si>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</si>
  <si>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</si>
  <si>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</si>
  <si>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</si>
  <si>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</si>
  <si>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</si>
  <si>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</si>
  <si>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</si>
  <si>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</si>
  <si>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</si>
  <si>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</si>
  <si>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</si>
  <si>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</si>
  <si>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</si>
  <si>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</si>
  <si>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</si>
  <si>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</si>
  <si>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</si>
  <si>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</si>
  <si>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</si>
  <si>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</si>
  <si>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</si>
  <si>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</si>
  <si>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</si>
  <si>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</si>
  <si>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</si>
  <si>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</si>
  <si>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</si>
  <si>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</si>
  <si>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</si>
  <si>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</si>
  <si>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</si>
  <si>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</si>
  <si>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</si>
  <si>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</si>
  <si>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</si>
  <si>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</si>
  <si>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</si>
  <si>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</si>
  <si>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</si>
  <si>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</si>
  <si>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</si>
  <si>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</si>
  <si>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</si>
  <si>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</si>
  <si>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</si>
  <si>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</si>
  <si>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</si>
  <si>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</si>
  <si>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</si>
  <si>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</si>
  <si>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</si>
  <si>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</si>
  <si>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</si>
  <si>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</si>
  <si>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</si>
  <si>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</si>
  <si>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</si>
  <si>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</si>
  <si>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</si>
  <si>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</si>
  <si>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</si>
  <si>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</si>
  <si>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</si>
  <si>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</si>
  <si>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</si>
  <si>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</si>
  <si>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</si>
  <si>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</si>
  <si>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</si>
  <si>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</si>
  <si>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</si>
  <si>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</si>
  <si>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</si>
  <si>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</si>
  <si>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</si>
  <si>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</si>
  <si>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</si>
  <si>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</si>
  <si>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</si>
  <si>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</si>
  <si>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</si>
  <si>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</si>
  <si>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</si>
  <si>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</si>
  <si>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</si>
  <si>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</si>
  <si>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</si>
  <si>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</si>
  <si>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</si>
  <si>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</si>
  <si>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</si>
  <si>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</si>
  <si>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</si>
  <si>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</si>
  <si>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</si>
  <si>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</si>
  <si>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</si>
  <si>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</si>
  <si>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</si>
  <si>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</si>
  <si>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</si>
  <si>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</si>
  <si>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</si>
  <si>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</si>
  <si>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</si>
  <si>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</si>
  <si>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</si>
  <si>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</si>
  <si>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</si>
  <si>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</si>
  <si>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</si>
  <si>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</si>
  <si>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</si>
  <si>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</si>
  <si>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</si>
  <si>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</si>
  <si>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</si>
  <si>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</si>
  <si>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</si>
  <si>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</si>
  <si>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</si>
  <si>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</si>
  <si>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</si>
  <si>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</si>
  <si>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</si>
  <si>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</si>
  <si>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</si>
  <si>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</si>
  <si>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</si>
  <si>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</si>
  <si>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</si>
  <si>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</si>
  <si>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</si>
  <si>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</si>
  <si>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</si>
  <si>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</si>
  <si>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</si>
  <si>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</si>
  <si>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</si>
  <si>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</si>
  <si>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</si>
  <si>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</si>
  <si>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</si>
  <si>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</si>
  <si>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</si>
  <si>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</si>
  <si>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</si>
  <si>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</si>
  <si>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</si>
  <si>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</si>
  <si>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</si>
  <si>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</si>
  <si>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</si>
  <si>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</si>
  <si>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</si>
  <si>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</si>
  <si>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</si>
  <si>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</si>
  <si>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</si>
  <si>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</si>
  <si>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</si>
  <si>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</si>
  <si>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</si>
  <si>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</si>
  <si>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</si>
  <si>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</si>
  <si>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</si>
  <si>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</si>
  <si>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</si>
  <si>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</si>
  <si>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</si>
  <si>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</si>
  <si>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</si>
  <si>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</si>
  <si>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</si>
  <si>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</si>
  <si>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</si>
  <si>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</si>
  <si>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</si>
  <si>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</si>
  <si>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</si>
  <si>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</si>
  <si>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</si>
  <si>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</si>
  <si>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</si>
  <si>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</si>
  <si>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</si>
  <si>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</si>
  <si>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</si>
  <si>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</si>
  <si>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</si>
  <si>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</si>
  <si>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</si>
  <si>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</si>
  <si>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</si>
  <si>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</si>
  <si>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</si>
  <si>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</si>
  <si>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</si>
  <si>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</si>
  <si>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</si>
  <si>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</si>
  <si>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</si>
  <si>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</si>
  <si>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</si>
  <si>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</si>
  <si>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</si>
  <si>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</si>
  <si>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</si>
  <si>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</si>
  <si>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</si>
  <si>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</si>
  <si>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</si>
  <si>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</si>
  <si>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</si>
  <si>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</si>
  <si>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</si>
  <si>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</si>
  <si>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</si>
  <si>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</si>
  <si>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</si>
  <si>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</si>
  <si>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</si>
  <si>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</si>
  <si>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</si>
  <si>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</si>
  <si>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</si>
  <si>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</si>
  <si>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</si>
  <si>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</si>
  <si>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</si>
  <si>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</si>
  <si>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</si>
  <si>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</si>
  <si>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</si>
  <si>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</si>
  <si>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</si>
  <si>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</si>
  <si>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</si>
  <si>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</si>
  <si>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</si>
  <si>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</si>
  <si>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</si>
  <si>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</si>
  <si>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</si>
  <si>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</si>
  <si>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</si>
  <si>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</si>
  <si>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</si>
  <si>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</si>
  <si>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</si>
  <si>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</si>
  <si>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</si>
  <si>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</si>
  <si>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</si>
  <si>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</si>
  <si>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</si>
  <si>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</si>
  <si>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</si>
  <si>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</si>
  <si>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</si>
  <si>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</si>
  <si>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</si>
  <si>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</si>
  <si>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</si>
  <si>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</si>
  <si>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</si>
  <si>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</si>
  <si>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</si>
  <si>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</si>
  <si>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</si>
  <si>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</si>
  <si>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</si>
  <si>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</si>
  <si>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</si>
  <si>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</si>
  <si>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</si>
  <si>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</si>
  <si>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</si>
  <si>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</si>
  <si>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</si>
  <si>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</si>
  <si>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</si>
  <si>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</si>
  <si>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</si>
  <si>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</si>
  <si>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</si>
  <si>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</si>
  <si>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</si>
  <si>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</si>
  <si>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</si>
  <si>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</si>
  <si>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</si>
  <si>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</si>
  <si>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</si>
  <si>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</si>
  <si>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</si>
  <si>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</si>
  <si>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</si>
  <si>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</si>
  <si>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</si>
  <si>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</si>
  <si>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</si>
  <si>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</si>
  <si>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</si>
  <si>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</si>
  <si>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</si>
  <si>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</si>
  <si>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</si>
  <si>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</si>
  <si>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</si>
  <si>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</si>
  <si>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</si>
  <si>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</si>
  <si>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</si>
  <si>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</si>
  <si>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</si>
  <si>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</si>
  <si>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</si>
  <si>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</si>
  <si>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</si>
  <si>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</si>
  <si>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</si>
  <si>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</si>
  <si>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</si>
  <si>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</si>
  <si>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</si>
  <si>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</si>
  <si>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</si>
  <si>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</si>
  <si>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</si>
  <si>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</si>
  <si>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</si>
  <si>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MUNICIPIO DE SALAMANCA, GUANAJUATO.</t>
  </si>
  <si>
    <t>CORRESPONDIENTE DEL 1 DE ENERO AL 30 DE JUNIO DEL 2021</t>
  </si>
  <si>
    <t xml:space="preserve"> _________________________________________                                                 __________________________________________</t>
  </si>
  <si>
    <t xml:space="preserve"> _________________________________________                              __________________________________________</t>
  </si>
  <si>
    <t xml:space="preserve">              C.P. HUMBERTO RAZO ARTEAGA                                                                LIC. MARIA BEATRIZ HERNANDEZ CRUZ</t>
  </si>
  <si>
    <t xml:space="preserve">                    TESORERO MUNICIPAL                                                                                      PRESIDENTE MUNICIPAL</t>
  </si>
  <si>
    <t xml:space="preserve"> _______________________________________              _______________________________________</t>
  </si>
  <si>
    <t xml:space="preserve">              C.P. HUMBERTO RAZO ARTEAGA                                          LIC. MARIA BEATRIZ HERNANDEZ CRUZ</t>
  </si>
  <si>
    <t xml:space="preserve">                    TESORERO MUNICIPAL                                                                    PRESIDENTE MUNICIPAL</t>
  </si>
  <si>
    <t xml:space="preserve">              C.P. HUMBERTO RAZO ARTEAGA                                                      LIC. MARIA BEATRIZ HERNANDEZ CRUZ</t>
  </si>
  <si>
    <t xml:space="preserve">                    TESORERO MUNICIPAL                                                                                PRESIDENTE MUNICIPAL</t>
  </si>
  <si>
    <t xml:space="preserve">   _________________________________________                          __________________________________________</t>
  </si>
  <si>
    <t xml:space="preserve">           C.P. HUMBERTO RAZO ARTEAGA                                                 LIC. MARIA BEATRIZ HERNANDEZ CRUZ</t>
  </si>
  <si>
    <t xml:space="preserve">                 TESORERO MUNICIPAL                                                                       PRESIDENTE MUNICIPAL</t>
  </si>
  <si>
    <t xml:space="preserve">           C.P. HUMBERTO RAZO ARTEAGA                                                                      LIC. MARIA BEATRIZ HERNANDEZ CRUZ</t>
  </si>
  <si>
    <t xml:space="preserve">                 TESORERO MUNICIPAL                                                                                        PRESIDENTE MUNICIPAL</t>
  </si>
  <si>
    <t xml:space="preserve">            C.P. HUMBERTO RAZO ARTEAGA                                                          LIC. MARIA BEATRIZ HERNANDEZ CRUZ</t>
  </si>
  <si>
    <t xml:space="preserve">                    TESORERO MUNICIPAL                                                                                 PRESIDENTE MUNICIPAL</t>
  </si>
  <si>
    <t xml:space="preserve">              C.P. HUMBERTO RAZO ARTEAGA                                                       LIC. MARIA BEATRIZ HERNANDEZ CRUZ</t>
  </si>
  <si>
    <t xml:space="preserve">                    TESORERO MUNICIPAL                                                                                  PRESIDENTE MUNICIPAL</t>
  </si>
  <si>
    <t xml:space="preserve"> _________________________________________                               __________________________________________</t>
  </si>
  <si>
    <t>_____________________________________                                    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</si>
</sst>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4" fillId="0" borderId="0" xfId="0" applyFont="1" applyProtection="1"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9"/>
  <sheetViews>
    <sheetView tabSelected="1" zoomScaleNormal="100" zoomScaleSheetLayoutView="100" workbookViewId="0">
      <pane ySplit="4" topLeftCell="A27" activePane="bottomLeft" state="frozen"/>
      <selection activeCell="A14" sqref="A14:B14"/>
      <selection pane="bottomLeft" activeCell="B1" sqref="B1:F48"/>
    </sheetView>
  </sheetViews>
  <sheetFormatPr baseColWidth="10" defaultColWidth="12.85546875" defaultRowHeight="11.25" x14ac:dyDescent="0.2"/>
  <cols>
    <col min="1" max="1" width="12.85546875" style="103"/>
    <col min="2" max="2" width="14.7109375" style="4" customWidth="1"/>
    <col min="3" max="3" width="73.85546875" style="4" bestFit="1" customWidth="1"/>
    <col min="4" max="4" width="8" style="4" customWidth="1"/>
    <col min="5" max="16384" width="12.85546875" style="4"/>
  </cols>
  <sheetData>
    <row r="1" spans="2:6" ht="18.95" customHeight="1" x14ac:dyDescent="0.2">
      <c r="B1" s="140" t="s">
        <v>626</v>
      </c>
      <c r="C1" s="140"/>
      <c r="D1" s="19"/>
      <c r="E1" s="16" t="s">
        <v>614</v>
      </c>
      <c r="F1" s="17">
        <v>2021</v>
      </c>
    </row>
    <row r="2" spans="2:6" ht="18.95" customHeight="1" x14ac:dyDescent="0.2">
      <c r="B2" s="141" t="s">
        <v>613</v>
      </c>
      <c r="C2" s="141"/>
      <c r="D2" s="38"/>
      <c r="E2" s="16" t="s">
        <v>615</v>
      </c>
      <c r="F2" s="19" t="s">
        <v>617</v>
      </c>
    </row>
    <row r="3" spans="2:6" ht="18.95" customHeight="1" x14ac:dyDescent="0.2">
      <c r="B3" s="142" t="s">
        <v>627</v>
      </c>
      <c r="C3" s="142"/>
      <c r="D3" s="19"/>
      <c r="E3" s="16" t="s">
        <v>616</v>
      </c>
      <c r="F3" s="17">
        <v>2</v>
      </c>
    </row>
    <row r="4" spans="2:6" ht="15" customHeight="1" x14ac:dyDescent="0.2">
      <c r="B4" s="13" t="s">
        <v>42</v>
      </c>
      <c r="C4" s="14" t="s">
        <v>43</v>
      </c>
    </row>
    <row r="5" spans="2:6" x14ac:dyDescent="0.2">
      <c r="B5" s="5"/>
      <c r="C5" s="6"/>
    </row>
    <row r="6" spans="2:6" x14ac:dyDescent="0.2">
      <c r="B6" s="7"/>
      <c r="C6" s="8" t="s">
        <v>46</v>
      </c>
    </row>
    <row r="7" spans="2:6" x14ac:dyDescent="0.2">
      <c r="B7" s="7"/>
      <c r="C7" s="8"/>
    </row>
    <row r="8" spans="2:6" x14ac:dyDescent="0.2">
      <c r="B8" s="7"/>
      <c r="C8" s="9" t="s">
        <v>0</v>
      </c>
    </row>
    <row r="9" spans="2:6" x14ac:dyDescent="0.2">
      <c r="B9" s="47" t="s">
        <v>1</v>
      </c>
      <c r="C9" s="48" t="s">
        <v>2</v>
      </c>
    </row>
    <row r="10" spans="2:6" x14ac:dyDescent="0.2">
      <c r="B10" s="47" t="s">
        <v>3</v>
      </c>
      <c r="C10" s="48" t="s">
        <v>4</v>
      </c>
    </row>
    <row r="11" spans="2:6" x14ac:dyDescent="0.2">
      <c r="B11" s="47" t="s">
        <v>5</v>
      </c>
      <c r="C11" s="48" t="s">
        <v>6</v>
      </c>
    </row>
    <row r="12" spans="2:6" x14ac:dyDescent="0.2">
      <c r="B12" s="47" t="s">
        <v>134</v>
      </c>
      <c r="C12" s="48" t="s">
        <v>596</v>
      </c>
    </row>
    <row r="13" spans="2:6" x14ac:dyDescent="0.2">
      <c r="B13" s="47" t="s">
        <v>7</v>
      </c>
      <c r="C13" s="48" t="s">
        <v>597</v>
      </c>
    </row>
    <row r="14" spans="2:6" x14ac:dyDescent="0.2">
      <c r="B14" s="47" t="s">
        <v>8</v>
      </c>
      <c r="C14" s="48" t="s">
        <v>133</v>
      </c>
    </row>
    <row r="15" spans="2:6" x14ac:dyDescent="0.2">
      <c r="B15" s="47" t="s">
        <v>9</v>
      </c>
      <c r="C15" s="48" t="s">
        <v>10</v>
      </c>
    </row>
    <row r="16" spans="2:6" x14ac:dyDescent="0.2">
      <c r="B16" s="47" t="s">
        <v>11</v>
      </c>
      <c r="C16" s="48" t="s">
        <v>12</v>
      </c>
    </row>
    <row r="17" spans="2:3" x14ac:dyDescent="0.2">
      <c r="B17" s="47" t="s">
        <v>13</v>
      </c>
      <c r="C17" s="48" t="s">
        <v>14</v>
      </c>
    </row>
    <row r="18" spans="2:3" x14ac:dyDescent="0.2">
      <c r="B18" s="47" t="s">
        <v>15</v>
      </c>
      <c r="C18" s="48" t="s">
        <v>16</v>
      </c>
    </row>
    <row r="19" spans="2:3" x14ac:dyDescent="0.2">
      <c r="B19" s="47" t="s">
        <v>17</v>
      </c>
      <c r="C19" s="48" t="s">
        <v>598</v>
      </c>
    </row>
    <row r="20" spans="2:3" x14ac:dyDescent="0.2">
      <c r="B20" s="47" t="s">
        <v>18</v>
      </c>
      <c r="C20" s="48" t="s">
        <v>19</v>
      </c>
    </row>
    <row r="21" spans="2:3" x14ac:dyDescent="0.2">
      <c r="B21" s="47" t="s">
        <v>20</v>
      </c>
      <c r="C21" s="48" t="s">
        <v>186</v>
      </c>
    </row>
    <row r="22" spans="2:3" x14ac:dyDescent="0.2">
      <c r="B22" s="47" t="s">
        <v>21</v>
      </c>
      <c r="C22" s="48" t="s">
        <v>22</v>
      </c>
    </row>
    <row r="23" spans="2:3" x14ac:dyDescent="0.2">
      <c r="B23" s="104" t="s">
        <v>581</v>
      </c>
      <c r="C23" s="105" t="s">
        <v>307</v>
      </c>
    </row>
    <row r="24" spans="2:3" x14ac:dyDescent="0.2">
      <c r="B24" s="104" t="s">
        <v>582</v>
      </c>
      <c r="C24" s="105" t="s">
        <v>583</v>
      </c>
    </row>
    <row r="25" spans="2:3" s="103" customFormat="1" x14ac:dyDescent="0.2">
      <c r="B25" s="104" t="s">
        <v>584</v>
      </c>
      <c r="C25" s="105" t="s">
        <v>344</v>
      </c>
    </row>
    <row r="26" spans="2:3" x14ac:dyDescent="0.2">
      <c r="B26" s="104" t="s">
        <v>585</v>
      </c>
      <c r="C26" s="105" t="s">
        <v>361</v>
      </c>
    </row>
    <row r="27" spans="2:3" x14ac:dyDescent="0.2">
      <c r="B27" s="47" t="s">
        <v>23</v>
      </c>
      <c r="C27" s="48" t="s">
        <v>24</v>
      </c>
    </row>
    <row r="28" spans="2:3" x14ac:dyDescent="0.2">
      <c r="B28" s="47" t="s">
        <v>25</v>
      </c>
      <c r="C28" s="48" t="s">
        <v>26</v>
      </c>
    </row>
    <row r="29" spans="2:3" x14ac:dyDescent="0.2">
      <c r="B29" s="47" t="s">
        <v>27</v>
      </c>
      <c r="C29" s="48" t="s">
        <v>28</v>
      </c>
    </row>
    <row r="30" spans="2:3" x14ac:dyDescent="0.2">
      <c r="B30" s="47" t="s">
        <v>29</v>
      </c>
      <c r="C30" s="48" t="s">
        <v>30</v>
      </c>
    </row>
    <row r="31" spans="2:3" x14ac:dyDescent="0.2">
      <c r="B31" s="47" t="s">
        <v>77</v>
      </c>
      <c r="C31" s="48" t="s">
        <v>78</v>
      </c>
    </row>
    <row r="32" spans="2:3" x14ac:dyDescent="0.2">
      <c r="B32" s="7"/>
      <c r="C32" s="10"/>
    </row>
    <row r="33" spans="2:3" x14ac:dyDescent="0.2">
      <c r="B33" s="7"/>
      <c r="C33" s="9"/>
    </row>
    <row r="34" spans="2:3" x14ac:dyDescent="0.2">
      <c r="B34" s="47" t="s">
        <v>49</v>
      </c>
      <c r="C34" s="48" t="s">
        <v>44</v>
      </c>
    </row>
    <row r="35" spans="2:3" x14ac:dyDescent="0.2">
      <c r="B35" s="47" t="s">
        <v>50</v>
      </c>
      <c r="C35" s="48" t="s">
        <v>45</v>
      </c>
    </row>
    <row r="36" spans="2:3" x14ac:dyDescent="0.2">
      <c r="B36" s="7"/>
      <c r="C36" s="10"/>
    </row>
    <row r="37" spans="2:3" x14ac:dyDescent="0.2">
      <c r="B37" s="7"/>
      <c r="C37" s="8" t="s">
        <v>47</v>
      </c>
    </row>
    <row r="38" spans="2:3" x14ac:dyDescent="0.2">
      <c r="B38" s="7" t="s">
        <v>48</v>
      </c>
      <c r="C38" s="48" t="s">
        <v>32</v>
      </c>
    </row>
    <row r="39" spans="2:3" x14ac:dyDescent="0.2">
      <c r="B39" s="7"/>
      <c r="C39" s="48" t="s">
        <v>33</v>
      </c>
    </row>
    <row r="40" spans="2:3" ht="12" thickBot="1" x14ac:dyDescent="0.25">
      <c r="B40" s="11"/>
      <c r="C40" s="12"/>
    </row>
    <row r="45" spans="2:3" ht="12" x14ac:dyDescent="0.2">
      <c r="B45" s="139"/>
      <c r="C45" s="139"/>
    </row>
    <row r="46" spans="2:3" ht="12" x14ac:dyDescent="0.2">
      <c r="B46" s="139" t="s">
        <v>637</v>
      </c>
      <c r="C46" s="139"/>
    </row>
    <row r="47" spans="2:3" ht="12" x14ac:dyDescent="0.2">
      <c r="B47" s="139" t="s">
        <v>638</v>
      </c>
      <c r="C47" s="139"/>
    </row>
    <row r="48" spans="2:3" ht="12" x14ac:dyDescent="0.2">
      <c r="B48" s="139" t="s">
        <v>639</v>
      </c>
      <c r="C48" s="139"/>
    </row>
    <row r="49" spans="2:3" ht="12" x14ac:dyDescent="0.2">
      <c r="B49" s="139"/>
      <c r="C49" s="139"/>
    </row>
  </sheetData>
  <sheetProtection formatCells="0" formatColumns="0" formatRows="0" autoFilter="0" pivotTables="0"/>
  <mergeCells count="3">
    <mergeCell ref="B1:C1"/>
    <mergeCell ref="B2:C2"/>
    <mergeCell ref="B3:C3"/>
  </mergeCells>
  <dataValidations count="1">
    <dataValidation type="list" allowBlank="1" showInputMessage="1" showErrorMessage="1" sqref="F3">
      <formula1>"1, 2, 3, 4"</formula1>
    </dataValidation>
  </dataValidations>
  <hyperlinks>
    <hyperlink ref="B9:C9" location="ESF!A6" display="ESF-01"/>
    <hyperlink ref="B10:C10" location="ESF!A13" display="ESF-02"/>
    <hyperlink ref="B11:C11" location="ESF!A18" display="ESF-03"/>
    <hyperlink ref="B12:C12" location="ESF!A28" display="ESF-04"/>
    <hyperlink ref="B13:C13" location="ESF!A37" display="ESF-05"/>
    <hyperlink ref="B14:C14" location="ESF!A42" display="ESF-06"/>
    <hyperlink ref="B15:C15" location="ESF!A46" display="ESF-07"/>
    <hyperlink ref="B16:C16" location="ESF!A50" display="ESF-08"/>
    <hyperlink ref="B17:C17" location="ESF!A70" display="ESF-09"/>
    <hyperlink ref="B18:C18" location="ESF!A86" display="ESF-10"/>
    <hyperlink ref="B19:C19" location="ESF!A92" display="ESF-11"/>
    <hyperlink ref="B20:C20" location="ESF!A99" display="ESF-12"/>
    <hyperlink ref="B21:C21" location="ESF!A116" display="ESF-13"/>
    <hyperlink ref="B22:C22" location="ESF!A133" display="ESF-14"/>
    <hyperlink ref="B27:C27" location="VHP!A6" display="VHP-01"/>
    <hyperlink ref="B28:C28" location="VHP!A12" display="VHP-02"/>
    <hyperlink ref="B29:C29" location="EFE!A6" display="EFE-01"/>
    <hyperlink ref="B30:C30" location="EFE!A18" display="EFE-02"/>
    <hyperlink ref="B31:C31" location="EFE!A44" display="EFE-03"/>
    <hyperlink ref="B34:C34" location="Conciliacion_Ig!B6" display="Conciliacion_Ig"/>
    <hyperlink ref="B35:C35" location="Conciliacion_Eg!B5" display="Conciliacion_Eg"/>
    <hyperlink ref="C38" location="Memoria!A8" display="CONTABLES"/>
    <hyperlink ref="C39" location="Memoria!A35" display="PRESUPUESTALES"/>
    <hyperlink ref="B23:C23" location="ACT!A6" display="ACT-01"/>
    <hyperlink ref="B24:C24" location="ACT!A56" display="ACT-02"/>
    <hyperlink ref="B25:C25" location="VHP!A71" display="ACT-03"/>
    <hyperlink ref="B26:C26" location="ACT!A96" display="ACT-04"/>
    <hyperlink ref="B25" location="ACT!A71" display="ACT-03"/>
    <hyperlink ref="C25" location="ACT!A71" display="ACT-03 OTROS INGRESOS"/>
  </hyperlinks>
  <pageMargins left="0.70866141732283472" right="0.70866141732283472" top="0.74803149606299213" bottom="0.74803149606299213" header="0.31496062992125984" footer="0.31496062992125984"/>
  <pageSetup scale="66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workbookViewId="0">
      <selection activeCell="H9" sqref="H9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21.140625" style="41" customWidth="1"/>
    <col min="4" max="16384" width="11.42578125" style="41"/>
  </cols>
  <sheetData>
    <row r="1" spans="1:3" s="39" customFormat="1" ht="18" customHeight="1" x14ac:dyDescent="0.25">
      <c r="A1" s="146" t="s">
        <v>626</v>
      </c>
      <c r="B1" s="147"/>
      <c r="C1" s="148"/>
    </row>
    <row r="2" spans="1:3" s="39" customFormat="1" ht="18" customHeight="1" x14ac:dyDescent="0.25">
      <c r="A2" s="149" t="s">
        <v>44</v>
      </c>
      <c r="B2" s="150"/>
      <c r="C2" s="151"/>
    </row>
    <row r="3" spans="1:3" s="39" customFormat="1" ht="18" customHeight="1" x14ac:dyDescent="0.25">
      <c r="A3" s="149" t="s">
        <v>627</v>
      </c>
      <c r="B3" s="150"/>
      <c r="C3" s="151"/>
    </row>
    <row r="4" spans="1:3" s="42" customFormat="1" ht="18" customHeight="1" x14ac:dyDescent="0.2">
      <c r="A4" s="152" t="s">
        <v>624</v>
      </c>
      <c r="B4" s="153"/>
      <c r="C4" s="154"/>
    </row>
    <row r="5" spans="1:3" s="40" customFormat="1" x14ac:dyDescent="0.2">
      <c r="A5" s="60" t="s">
        <v>529</v>
      </c>
      <c r="B5" s="60"/>
      <c r="C5" s="61">
        <v>456447464.47000003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4" x14ac:dyDescent="0.2">
      <c r="A17" s="75">
        <v>3.2</v>
      </c>
      <c r="B17" s="68" t="s">
        <v>538</v>
      </c>
      <c r="C17" s="66">
        <v>0</v>
      </c>
    </row>
    <row r="18" spans="1:4" x14ac:dyDescent="0.2">
      <c r="A18" s="75">
        <v>3.3</v>
      </c>
      <c r="B18" s="70" t="s">
        <v>539</v>
      </c>
      <c r="C18" s="76">
        <v>0</v>
      </c>
    </row>
    <row r="19" spans="1:4" x14ac:dyDescent="0.2">
      <c r="A19" s="62"/>
      <c r="B19" s="77"/>
      <c r="C19" s="78"/>
    </row>
    <row r="20" spans="1:4" x14ac:dyDescent="0.2">
      <c r="A20" s="79" t="s">
        <v>83</v>
      </c>
      <c r="B20" s="79"/>
      <c r="C20" s="61">
        <f>C5+C7-C15</f>
        <v>456447464.47000003</v>
      </c>
    </row>
    <row r="27" spans="1:4" ht="12" x14ac:dyDescent="0.2">
      <c r="B27" s="139" t="s">
        <v>632</v>
      </c>
      <c r="C27" s="139"/>
      <c r="D27" s="103"/>
    </row>
    <row r="28" spans="1:4" ht="12" x14ac:dyDescent="0.2">
      <c r="B28" s="139" t="s">
        <v>633</v>
      </c>
      <c r="C28" s="139"/>
      <c r="D28" s="103"/>
    </row>
    <row r="29" spans="1:4" ht="12" x14ac:dyDescent="0.2">
      <c r="B29" s="139" t="s">
        <v>634</v>
      </c>
      <c r="C29" s="139"/>
      <c r="D29" s="103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showGridLines="0" workbookViewId="0">
      <selection activeCell="H24" sqref="H2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24.140625" style="41" customWidth="1"/>
    <col min="4" max="16384" width="11.42578125" style="41"/>
  </cols>
  <sheetData>
    <row r="1" spans="1:3" s="43" customFormat="1" ht="18.95" customHeight="1" x14ac:dyDescent="0.25">
      <c r="A1" s="155" t="s">
        <v>626</v>
      </c>
      <c r="B1" s="156"/>
      <c r="C1" s="157"/>
    </row>
    <row r="2" spans="1:3" s="43" customFormat="1" ht="18.95" customHeight="1" x14ac:dyDescent="0.25">
      <c r="A2" s="158" t="s">
        <v>45</v>
      </c>
      <c r="B2" s="159"/>
      <c r="C2" s="160"/>
    </row>
    <row r="3" spans="1:3" s="43" customFormat="1" ht="18.95" customHeight="1" x14ac:dyDescent="0.25">
      <c r="A3" s="158" t="s">
        <v>627</v>
      </c>
      <c r="B3" s="159"/>
      <c r="C3" s="160"/>
    </row>
    <row r="4" spans="1:3" s="44" customFormat="1" x14ac:dyDescent="0.2">
      <c r="A4" s="152" t="s">
        <v>624</v>
      </c>
      <c r="B4" s="153"/>
      <c r="C4" s="154"/>
    </row>
    <row r="5" spans="1:3" x14ac:dyDescent="0.2">
      <c r="A5" s="91" t="s">
        <v>542</v>
      </c>
      <c r="B5" s="60"/>
      <c r="C5" s="84">
        <v>388256451.25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122464344.41000001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236751.74</v>
      </c>
    </row>
    <row r="11" spans="1:3" x14ac:dyDescent="0.2">
      <c r="A11" s="100">
        <v>2.4</v>
      </c>
      <c r="B11" s="83" t="s">
        <v>241</v>
      </c>
      <c r="C11" s="93">
        <v>10500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4169700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132540.71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111109730.03</v>
      </c>
    </row>
    <row r="20" spans="1:3" x14ac:dyDescent="0.2">
      <c r="A20" s="100" t="s">
        <v>576</v>
      </c>
      <c r="B20" s="83" t="s">
        <v>547</v>
      </c>
      <c r="C20" s="93">
        <v>4121553.81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2683568.12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4" x14ac:dyDescent="0.2">
      <c r="A33" s="100" t="s">
        <v>566</v>
      </c>
      <c r="B33" s="83" t="s">
        <v>452</v>
      </c>
      <c r="C33" s="93">
        <v>0</v>
      </c>
    </row>
    <row r="34" spans="1:4" x14ac:dyDescent="0.2">
      <c r="A34" s="100" t="s">
        <v>567</v>
      </c>
      <c r="B34" s="83" t="s">
        <v>568</v>
      </c>
      <c r="C34" s="93">
        <v>0</v>
      </c>
    </row>
    <row r="35" spans="1:4" x14ac:dyDescent="0.2">
      <c r="A35" s="100" t="s">
        <v>569</v>
      </c>
      <c r="B35" s="83" t="s">
        <v>570</v>
      </c>
      <c r="C35" s="93">
        <v>0</v>
      </c>
    </row>
    <row r="36" spans="1:4" x14ac:dyDescent="0.2">
      <c r="A36" s="100" t="s">
        <v>571</v>
      </c>
      <c r="B36" s="83" t="s">
        <v>460</v>
      </c>
      <c r="C36" s="93">
        <v>0</v>
      </c>
    </row>
    <row r="37" spans="1:4" x14ac:dyDescent="0.2">
      <c r="A37" s="100" t="s">
        <v>572</v>
      </c>
      <c r="B37" s="92" t="s">
        <v>573</v>
      </c>
      <c r="C37" s="99">
        <v>0</v>
      </c>
    </row>
    <row r="38" spans="1:4" x14ac:dyDescent="0.2">
      <c r="A38" s="85"/>
      <c r="B38" s="88"/>
      <c r="C38" s="89"/>
    </row>
    <row r="39" spans="1:4" x14ac:dyDescent="0.2">
      <c r="A39" s="90" t="s">
        <v>85</v>
      </c>
      <c r="B39" s="60"/>
      <c r="C39" s="61">
        <f>C5-C7+C30</f>
        <v>265792106.83999997</v>
      </c>
    </row>
    <row r="47" spans="1:4" ht="12" x14ac:dyDescent="0.2">
      <c r="B47" s="139" t="s">
        <v>632</v>
      </c>
      <c r="C47" s="139"/>
      <c r="D47" s="103"/>
    </row>
    <row r="48" spans="1:4" ht="12" x14ac:dyDescent="0.2">
      <c r="B48" s="139" t="s">
        <v>633</v>
      </c>
      <c r="C48" s="139"/>
      <c r="D48" s="103"/>
    </row>
    <row r="49" spans="2:4" ht="12" x14ac:dyDescent="0.2">
      <c r="B49" s="139" t="s">
        <v>634</v>
      </c>
      <c r="C49" s="139"/>
      <c r="D49" s="103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7" workbookViewId="0">
      <selection activeCell="F53" sqref="F5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5" t="s">
        <v>626</v>
      </c>
      <c r="B1" s="161"/>
      <c r="C1" s="161"/>
      <c r="D1" s="161"/>
      <c r="E1" s="161"/>
      <c r="F1" s="161"/>
      <c r="G1" s="29" t="s">
        <v>614</v>
      </c>
      <c r="H1" s="30">
        <v>2021</v>
      </c>
    </row>
    <row r="2" spans="1:10" ht="18.95" customHeight="1" x14ac:dyDescent="0.2">
      <c r="A2" s="145" t="s">
        <v>625</v>
      </c>
      <c r="B2" s="161"/>
      <c r="C2" s="161"/>
      <c r="D2" s="161"/>
      <c r="E2" s="161"/>
      <c r="F2" s="161"/>
      <c r="G2" s="16" t="s">
        <v>619</v>
      </c>
      <c r="H2" s="30" t="str">
        <f>'Notas a los Edos Financieros'!F2</f>
        <v>TRIMESTRAL</v>
      </c>
    </row>
    <row r="3" spans="1:10" ht="18.95" customHeight="1" x14ac:dyDescent="0.2">
      <c r="A3" s="162" t="s">
        <v>627</v>
      </c>
      <c r="B3" s="163"/>
      <c r="C3" s="163"/>
      <c r="D3" s="163"/>
      <c r="E3" s="163"/>
      <c r="F3" s="163"/>
      <c r="G3" s="16" t="s">
        <v>620</v>
      </c>
      <c r="H3" s="30">
        <v>2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53" spans="2:4" x14ac:dyDescent="0.2">
      <c r="B53" s="41"/>
      <c r="C53" s="41"/>
      <c r="D53" s="41"/>
    </row>
    <row r="54" spans="2:4" x14ac:dyDescent="0.2">
      <c r="B54" s="41"/>
      <c r="C54" s="41"/>
      <c r="D54" s="41"/>
    </row>
    <row r="55" spans="2:4" ht="18.75" customHeight="1" x14ac:dyDescent="0.2">
      <c r="B55" s="139" t="s">
        <v>647</v>
      </c>
      <c r="C55" s="139"/>
      <c r="D55" s="103"/>
    </row>
    <row r="56" spans="2:4" ht="21" customHeight="1" x14ac:dyDescent="0.2">
      <c r="B56" s="139" t="s">
        <v>635</v>
      </c>
      <c r="C56" s="139"/>
      <c r="D56" s="103"/>
    </row>
    <row r="57" spans="2:4" ht="12" x14ac:dyDescent="0.2">
      <c r="B57" s="139" t="s">
        <v>636</v>
      </c>
      <c r="C57" s="139"/>
      <c r="D57" s="103"/>
    </row>
    <row r="58" spans="2:4" x14ac:dyDescent="0.2">
      <c r="B58" s="41"/>
      <c r="C58" s="41"/>
      <c r="D58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opLeftCell="A4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4" t="s">
        <v>35</v>
      </c>
      <c r="B5" s="164"/>
      <c r="C5" s="164"/>
      <c r="D5" s="164"/>
      <c r="E5" s="164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5" t="s">
        <v>37</v>
      </c>
      <c r="C10" s="165"/>
      <c r="D10" s="165"/>
      <c r="E10" s="165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5" t="s">
        <v>39</v>
      </c>
      <c r="C12" s="165"/>
      <c r="D12" s="165"/>
      <c r="E12" s="165"/>
    </row>
    <row r="13" spans="1:8" s="129" customFormat="1" ht="26.1" customHeight="1" x14ac:dyDescent="0.2">
      <c r="A13" s="133" t="s">
        <v>608</v>
      </c>
      <c r="B13" s="165" t="s">
        <v>40</v>
      </c>
      <c r="C13" s="165"/>
      <c r="D13" s="165"/>
      <c r="E13" s="165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opLeftCell="A110" zoomScale="106" zoomScaleNormal="106" workbookViewId="0">
      <selection activeCell="G151" sqref="G15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3" t="s">
        <v>626</v>
      </c>
      <c r="B1" s="144"/>
      <c r="C1" s="144"/>
      <c r="D1" s="144"/>
      <c r="E1" s="144"/>
      <c r="F1" s="144"/>
      <c r="G1" s="16" t="s">
        <v>614</v>
      </c>
      <c r="H1" s="27">
        <v>2021</v>
      </c>
    </row>
    <row r="2" spans="1:8" s="18" customFormat="1" ht="18.95" customHeight="1" x14ac:dyDescent="0.25">
      <c r="A2" s="143" t="s">
        <v>618</v>
      </c>
      <c r="B2" s="144"/>
      <c r="C2" s="144"/>
      <c r="D2" s="144"/>
      <c r="E2" s="144"/>
      <c r="F2" s="144"/>
      <c r="G2" s="16" t="s">
        <v>619</v>
      </c>
      <c r="H2" s="27" t="str">
        <f>'Notas a los Edos Financieros'!F2</f>
        <v>TRIMESTRAL</v>
      </c>
    </row>
    <row r="3" spans="1:8" s="18" customFormat="1" ht="18.95" customHeight="1" x14ac:dyDescent="0.25">
      <c r="A3" s="143" t="s">
        <v>627</v>
      </c>
      <c r="B3" s="144"/>
      <c r="C3" s="144"/>
      <c r="D3" s="144"/>
      <c r="E3" s="144"/>
      <c r="F3" s="144"/>
      <c r="G3" s="16" t="s">
        <v>620</v>
      </c>
      <c r="H3" s="27">
        <v>2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103665374.47</v>
      </c>
    </row>
    <row r="9" spans="1:8" x14ac:dyDescent="0.2">
      <c r="A9" s="24">
        <v>1115</v>
      </c>
      <c r="B9" s="22" t="s">
        <v>199</v>
      </c>
      <c r="C9" s="26">
        <v>60716268.119999997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1634742.01</v>
      </c>
      <c r="D15" s="26">
        <v>1631499.48</v>
      </c>
      <c r="E15" s="26">
        <v>1035749.46</v>
      </c>
      <c r="F15" s="26">
        <v>4844322.32</v>
      </c>
      <c r="G15" s="26">
        <v>1124962.6599999999</v>
      </c>
    </row>
    <row r="16" spans="1:8" x14ac:dyDescent="0.2">
      <c r="A16" s="24">
        <v>1124</v>
      </c>
      <c r="B16" s="22" t="s">
        <v>203</v>
      </c>
      <c r="C16" s="26">
        <v>-310243.40999999997</v>
      </c>
      <c r="D16" s="26">
        <v>54.99</v>
      </c>
      <c r="E16" s="26">
        <v>54.99</v>
      </c>
      <c r="F16" s="26">
        <v>54.99</v>
      </c>
      <c r="G16" s="26">
        <v>54.99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1143759.69</v>
      </c>
      <c r="D20" s="26">
        <v>1143759.69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268171.87</v>
      </c>
      <c r="D21" s="26">
        <v>268171.87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23499222.129999999</v>
      </c>
      <c r="D23" s="26">
        <v>23499222.129999999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1427959.03</v>
      </c>
      <c r="D24" s="26">
        <v>1427959.03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435000</v>
      </c>
      <c r="D25" s="26">
        <v>435000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3064777.62</v>
      </c>
      <c r="D27" s="26">
        <v>3064777.62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2088534470.5599999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448820328.87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212039803.91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9811518.8000000007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1399577121.5999999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18285697.379999999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290094161.24000001</v>
      </c>
      <c r="D62" s="26">
        <f t="shared" ref="D62:E62" si="0">SUM(D63:D70)</f>
        <v>0</v>
      </c>
      <c r="E62" s="26">
        <f t="shared" si="0"/>
        <v>-119958380.67</v>
      </c>
    </row>
    <row r="63" spans="1:9" x14ac:dyDescent="0.2">
      <c r="A63" s="24">
        <v>1241</v>
      </c>
      <c r="B63" s="22" t="s">
        <v>240</v>
      </c>
      <c r="C63" s="26">
        <v>52481023.960000001</v>
      </c>
      <c r="D63" s="26">
        <v>0</v>
      </c>
      <c r="E63" s="26">
        <v>-23119436.77</v>
      </c>
    </row>
    <row r="64" spans="1:9" x14ac:dyDescent="0.2">
      <c r="A64" s="24">
        <v>1242</v>
      </c>
      <c r="B64" s="22" t="s">
        <v>241</v>
      </c>
      <c r="C64" s="26">
        <v>8012395.5499999998</v>
      </c>
      <c r="D64" s="26">
        <v>0</v>
      </c>
      <c r="E64" s="26">
        <v>-5004491.6399999997</v>
      </c>
    </row>
    <row r="65" spans="1:9" x14ac:dyDescent="0.2">
      <c r="A65" s="24">
        <v>1243</v>
      </c>
      <c r="B65" s="22" t="s">
        <v>242</v>
      </c>
      <c r="C65" s="26">
        <v>1960257.68</v>
      </c>
      <c r="D65" s="26">
        <v>0</v>
      </c>
      <c r="E65" s="26">
        <v>-563749.25</v>
      </c>
    </row>
    <row r="66" spans="1:9" x14ac:dyDescent="0.2">
      <c r="A66" s="24">
        <v>1244</v>
      </c>
      <c r="B66" s="22" t="s">
        <v>243</v>
      </c>
      <c r="C66" s="26">
        <v>117295895.12</v>
      </c>
      <c r="D66" s="26">
        <v>0</v>
      </c>
      <c r="E66" s="26">
        <v>-64393039.259999998</v>
      </c>
    </row>
    <row r="67" spans="1:9" x14ac:dyDescent="0.2">
      <c r="A67" s="24">
        <v>1245</v>
      </c>
      <c r="B67" s="22" t="s">
        <v>244</v>
      </c>
      <c r="C67" s="26">
        <v>22530706.469999999</v>
      </c>
      <c r="D67" s="26">
        <v>0</v>
      </c>
      <c r="E67" s="26">
        <v>-2358003.89</v>
      </c>
    </row>
    <row r="68" spans="1:9" x14ac:dyDescent="0.2">
      <c r="A68" s="24">
        <v>1246</v>
      </c>
      <c r="B68" s="22" t="s">
        <v>245</v>
      </c>
      <c r="C68" s="26">
        <v>86184864.459999993</v>
      </c>
      <c r="D68" s="26">
        <v>0</v>
      </c>
      <c r="E68" s="26">
        <v>-24519659.859999999</v>
      </c>
    </row>
    <row r="69" spans="1:9" x14ac:dyDescent="0.2">
      <c r="A69" s="24">
        <v>1247</v>
      </c>
      <c r="B69" s="22" t="s">
        <v>246</v>
      </c>
      <c r="C69" s="26">
        <v>1010016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619002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12774068.68</v>
      </c>
      <c r="D74" s="26">
        <f>SUM(D75:D79)</f>
        <v>0</v>
      </c>
      <c r="E74" s="26">
        <f>SUM(E75:E79)</f>
        <v>4434937.7</v>
      </c>
    </row>
    <row r="75" spans="1:9" x14ac:dyDescent="0.2">
      <c r="A75" s="24">
        <v>1251</v>
      </c>
      <c r="B75" s="22" t="s">
        <v>250</v>
      </c>
      <c r="C75" s="26">
        <v>11252671.98</v>
      </c>
      <c r="D75" s="26">
        <v>0</v>
      </c>
      <c r="E75" s="26">
        <v>3428506.7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1521396.7</v>
      </c>
      <c r="D78" s="26">
        <v>0</v>
      </c>
      <c r="E78" s="26">
        <v>1006431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1218587.98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1218587.98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-16980</v>
      </c>
    </row>
    <row r="97" spans="1:8" x14ac:dyDescent="0.2">
      <c r="A97" s="24">
        <v>1191</v>
      </c>
      <c r="B97" s="22" t="s">
        <v>591</v>
      </c>
      <c r="C97" s="26">
        <v>-16980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46031895.589999996</v>
      </c>
      <c r="D110" s="26">
        <f>SUM(D111:D119)</f>
        <v>46031895.589999996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3348416.26</v>
      </c>
      <c r="D111" s="26">
        <f>C111</f>
        <v>3348416.26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15775833.560000001</v>
      </c>
      <c r="D112" s="26">
        <f t="shared" ref="D112:D119" si="1">C112</f>
        <v>15775833.560000001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7666495.1399999997</v>
      </c>
      <c r="D113" s="26">
        <f t="shared" si="1"/>
        <v>7666495.1399999997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814729.4</v>
      </c>
      <c r="D115" s="26">
        <f t="shared" si="1"/>
        <v>814729.4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7011264.3300000001</v>
      </c>
      <c r="D117" s="26">
        <f t="shared" si="1"/>
        <v>7011264.3300000001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-122390.78</v>
      </c>
      <c r="D118" s="26">
        <f t="shared" si="1"/>
        <v>-122390.78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11537547.68</v>
      </c>
      <c r="D119" s="26">
        <f t="shared" si="1"/>
        <v>11537547.68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4" x14ac:dyDescent="0.2">
      <c r="A145" s="24">
        <v>2199</v>
      </c>
      <c r="B145" s="22" t="s">
        <v>301</v>
      </c>
      <c r="C145" s="26">
        <v>0</v>
      </c>
    </row>
    <row r="146" spans="1:4" x14ac:dyDescent="0.2">
      <c r="A146" s="24">
        <v>2240</v>
      </c>
      <c r="B146" s="22" t="s">
        <v>302</v>
      </c>
      <c r="C146" s="26">
        <f>SUM(C147:C149)</f>
        <v>0</v>
      </c>
    </row>
    <row r="147" spans="1:4" x14ac:dyDescent="0.2">
      <c r="A147" s="24">
        <v>2241</v>
      </c>
      <c r="B147" s="22" t="s">
        <v>303</v>
      </c>
      <c r="C147" s="26">
        <v>0</v>
      </c>
    </row>
    <row r="148" spans="1:4" x14ac:dyDescent="0.2">
      <c r="A148" s="24">
        <v>2242</v>
      </c>
      <c r="B148" s="22" t="s">
        <v>304</v>
      </c>
      <c r="C148" s="26">
        <v>0</v>
      </c>
    </row>
    <row r="149" spans="1:4" x14ac:dyDescent="0.2">
      <c r="A149" s="24">
        <v>2249</v>
      </c>
      <c r="B149" s="22" t="s">
        <v>305</v>
      </c>
      <c r="C149" s="26">
        <v>0</v>
      </c>
    </row>
    <row r="156" spans="1:4" ht="12" x14ac:dyDescent="0.2">
      <c r="B156" s="139" t="s">
        <v>628</v>
      </c>
      <c r="C156" s="139"/>
      <c r="D156" s="103"/>
    </row>
    <row r="157" spans="1:4" ht="12" x14ac:dyDescent="0.2">
      <c r="B157" s="139" t="s">
        <v>640</v>
      </c>
      <c r="C157" s="139"/>
      <c r="D157" s="103"/>
    </row>
    <row r="158" spans="1:4" ht="12" x14ac:dyDescent="0.2">
      <c r="B158" s="139" t="s">
        <v>641</v>
      </c>
      <c r="C158" s="139"/>
      <c r="D158" s="103"/>
    </row>
    <row r="159" spans="1:4" ht="12" x14ac:dyDescent="0.2">
      <c r="B159" s="139"/>
      <c r="C159" s="139"/>
      <c r="D159" s="103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"/>
  <sheetViews>
    <sheetView topLeftCell="A177" zoomScaleNormal="100" workbookViewId="0">
      <selection activeCell="Q209" sqref="Q209"/>
    </sheetView>
  </sheetViews>
  <sheetFormatPr baseColWidth="10" defaultColWidth="9.140625" defaultRowHeight="11.25" x14ac:dyDescent="0.2"/>
  <cols>
    <col min="1" max="1" width="7.42578125" style="22" customWidth="1"/>
    <col min="2" max="2" width="83" style="22" customWidth="1"/>
    <col min="3" max="3" width="12.7109375" style="22" customWidth="1"/>
    <col min="4" max="4" width="11.5703125" style="22" customWidth="1"/>
    <col min="5" max="5" width="9.7109375" style="22" customWidth="1"/>
    <col min="6" max="16384" width="9.140625" style="22"/>
  </cols>
  <sheetData>
    <row r="1" spans="1:5" s="28" customFormat="1" ht="18.95" customHeight="1" x14ac:dyDescent="0.25">
      <c r="A1" s="141" t="s">
        <v>626</v>
      </c>
      <c r="B1" s="141"/>
      <c r="C1" s="141"/>
      <c r="D1" s="16" t="s">
        <v>614</v>
      </c>
      <c r="E1" s="27">
        <v>2021</v>
      </c>
    </row>
    <row r="2" spans="1:5" s="18" customFormat="1" ht="18.95" customHeight="1" x14ac:dyDescent="0.25">
      <c r="A2" s="141" t="s">
        <v>621</v>
      </c>
      <c r="B2" s="141"/>
      <c r="C2" s="141"/>
      <c r="D2" s="16" t="s">
        <v>619</v>
      </c>
      <c r="E2" s="27" t="str">
        <f>'Notas a los Edos Financieros'!F2</f>
        <v>TRIMESTRAL</v>
      </c>
    </row>
    <row r="3" spans="1:5" s="18" customFormat="1" ht="18.95" customHeight="1" x14ac:dyDescent="0.25">
      <c r="A3" s="141" t="s">
        <v>627</v>
      </c>
      <c r="B3" s="141"/>
      <c r="C3" s="141"/>
      <c r="D3" s="16" t="s">
        <v>620</v>
      </c>
      <c r="E3" s="27">
        <v>2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128767371.56000002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92037169.550000012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22034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87027024.040000007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2223689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2764422.51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30818403.91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2910909.5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27907494.41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1635639.56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1635639.56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4276158.54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3506379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769779.54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327680092.90999997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327680092.90999997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184550215.5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133728365.63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6392351.4400000004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3009160.34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265792106.84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217206633.46000001</v>
      </c>
      <c r="D100" s="59">
        <f>C100/$C$99</f>
        <v>0.81720498039752854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131836189.19000001</v>
      </c>
      <c r="D101" s="59">
        <f t="shared" ref="D101:D164" si="0">C101/$C$99</f>
        <v>0.49601243151047369</v>
      </c>
      <c r="E101" s="58"/>
    </row>
    <row r="102" spans="1:5" x14ac:dyDescent="0.2">
      <c r="A102" s="56">
        <v>5111</v>
      </c>
      <c r="B102" s="53" t="s">
        <v>364</v>
      </c>
      <c r="C102" s="57">
        <v>80619904.040000007</v>
      </c>
      <c r="D102" s="59">
        <f t="shared" si="0"/>
        <v>0.30331940627767068</v>
      </c>
      <c r="E102" s="58"/>
    </row>
    <row r="103" spans="1:5" x14ac:dyDescent="0.2">
      <c r="A103" s="56">
        <v>5112</v>
      </c>
      <c r="B103" s="53" t="s">
        <v>365</v>
      </c>
      <c r="C103" s="57">
        <v>1997236.48</v>
      </c>
      <c r="D103" s="59">
        <f t="shared" si="0"/>
        <v>7.5142806298694369E-3</v>
      </c>
      <c r="E103" s="58"/>
    </row>
    <row r="104" spans="1:5" x14ac:dyDescent="0.2">
      <c r="A104" s="56">
        <v>5113</v>
      </c>
      <c r="B104" s="53" t="s">
        <v>366</v>
      </c>
      <c r="C104" s="57">
        <v>15540323.74</v>
      </c>
      <c r="D104" s="59">
        <f t="shared" si="0"/>
        <v>5.846796552673731E-2</v>
      </c>
      <c r="E104" s="58"/>
    </row>
    <row r="105" spans="1:5" x14ac:dyDescent="0.2">
      <c r="A105" s="56">
        <v>5114</v>
      </c>
      <c r="B105" s="53" t="s">
        <v>367</v>
      </c>
      <c r="C105" s="57">
        <v>23303508.039999999</v>
      </c>
      <c r="D105" s="59">
        <f t="shared" si="0"/>
        <v>8.7675696306617978E-2</v>
      </c>
      <c r="E105" s="58"/>
    </row>
    <row r="106" spans="1:5" x14ac:dyDescent="0.2">
      <c r="A106" s="56">
        <v>5115</v>
      </c>
      <c r="B106" s="53" t="s">
        <v>368</v>
      </c>
      <c r="C106" s="57">
        <v>10375216.890000001</v>
      </c>
      <c r="D106" s="59">
        <f t="shared" si="0"/>
        <v>3.903508276957831E-2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20513352.800000001</v>
      </c>
      <c r="D108" s="59">
        <f t="shared" si="0"/>
        <v>7.7178186530379209E-2</v>
      </c>
      <c r="E108" s="58"/>
    </row>
    <row r="109" spans="1:5" x14ac:dyDescent="0.2">
      <c r="A109" s="56">
        <v>5121</v>
      </c>
      <c r="B109" s="53" t="s">
        <v>371</v>
      </c>
      <c r="C109" s="57">
        <v>1831096.94</v>
      </c>
      <c r="D109" s="59">
        <f t="shared" si="0"/>
        <v>6.8892073649962568E-3</v>
      </c>
      <c r="E109" s="58"/>
    </row>
    <row r="110" spans="1:5" x14ac:dyDescent="0.2">
      <c r="A110" s="56">
        <v>5122</v>
      </c>
      <c r="B110" s="53" t="s">
        <v>372</v>
      </c>
      <c r="C110" s="57">
        <v>1015502.03</v>
      </c>
      <c r="D110" s="59">
        <f t="shared" si="0"/>
        <v>3.8206628559188404E-3</v>
      </c>
      <c r="E110" s="58"/>
    </row>
    <row r="111" spans="1:5" x14ac:dyDescent="0.2">
      <c r="A111" s="56">
        <v>5123</v>
      </c>
      <c r="B111" s="53" t="s">
        <v>373</v>
      </c>
      <c r="C111" s="57">
        <v>4574.45</v>
      </c>
      <c r="D111" s="59">
        <f t="shared" si="0"/>
        <v>1.7210631475801126E-5</v>
      </c>
      <c r="E111" s="58"/>
    </row>
    <row r="112" spans="1:5" x14ac:dyDescent="0.2">
      <c r="A112" s="56">
        <v>5124</v>
      </c>
      <c r="B112" s="53" t="s">
        <v>374</v>
      </c>
      <c r="C112" s="57">
        <v>1122727.3</v>
      </c>
      <c r="D112" s="59">
        <f t="shared" si="0"/>
        <v>4.2240806672105315E-3</v>
      </c>
      <c r="E112" s="58"/>
    </row>
    <row r="113" spans="1:5" x14ac:dyDescent="0.2">
      <c r="A113" s="56">
        <v>5125</v>
      </c>
      <c r="B113" s="53" t="s">
        <v>375</v>
      </c>
      <c r="C113" s="57">
        <v>201320.09</v>
      </c>
      <c r="D113" s="59">
        <f t="shared" si="0"/>
        <v>7.5743441892798385E-4</v>
      </c>
      <c r="E113" s="58"/>
    </row>
    <row r="114" spans="1:5" x14ac:dyDescent="0.2">
      <c r="A114" s="56">
        <v>5126</v>
      </c>
      <c r="B114" s="53" t="s">
        <v>376</v>
      </c>
      <c r="C114" s="57">
        <v>14098935.220000001</v>
      </c>
      <c r="D114" s="59">
        <f t="shared" si="0"/>
        <v>5.3044973335070467E-2</v>
      </c>
      <c r="E114" s="58"/>
    </row>
    <row r="115" spans="1:5" x14ac:dyDescent="0.2">
      <c r="A115" s="56">
        <v>5127</v>
      </c>
      <c r="B115" s="53" t="s">
        <v>377</v>
      </c>
      <c r="C115" s="57">
        <v>223827.54</v>
      </c>
      <c r="D115" s="59">
        <f t="shared" si="0"/>
        <v>8.421150750527683E-4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2015369.23</v>
      </c>
      <c r="D117" s="59">
        <f t="shared" si="0"/>
        <v>7.582502181726564E-3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64857091.469999999</v>
      </c>
      <c r="D118" s="59">
        <f t="shared" si="0"/>
        <v>0.24401436235667562</v>
      </c>
      <c r="E118" s="58"/>
    </row>
    <row r="119" spans="1:5" x14ac:dyDescent="0.2">
      <c r="A119" s="56">
        <v>5131</v>
      </c>
      <c r="B119" s="53" t="s">
        <v>381</v>
      </c>
      <c r="C119" s="57">
        <v>6405474.8700000001</v>
      </c>
      <c r="D119" s="59">
        <f t="shared" si="0"/>
        <v>2.4099567689028219E-2</v>
      </c>
      <c r="E119" s="58"/>
    </row>
    <row r="120" spans="1:5" x14ac:dyDescent="0.2">
      <c r="A120" s="56">
        <v>5132</v>
      </c>
      <c r="B120" s="53" t="s">
        <v>382</v>
      </c>
      <c r="C120" s="57">
        <v>20982689.370000001</v>
      </c>
      <c r="D120" s="59">
        <f t="shared" si="0"/>
        <v>7.8943989795118477E-2</v>
      </c>
      <c r="E120" s="58"/>
    </row>
    <row r="121" spans="1:5" x14ac:dyDescent="0.2">
      <c r="A121" s="56">
        <v>5133</v>
      </c>
      <c r="B121" s="53" t="s">
        <v>383</v>
      </c>
      <c r="C121" s="57">
        <v>15920753.109999999</v>
      </c>
      <c r="D121" s="59">
        <f t="shared" si="0"/>
        <v>5.9899269768698894E-2</v>
      </c>
      <c r="E121" s="58"/>
    </row>
    <row r="122" spans="1:5" x14ac:dyDescent="0.2">
      <c r="A122" s="56">
        <v>5134</v>
      </c>
      <c r="B122" s="53" t="s">
        <v>384</v>
      </c>
      <c r="C122" s="57">
        <v>3960917.85</v>
      </c>
      <c r="D122" s="59">
        <f t="shared" si="0"/>
        <v>1.4902315561930403E-2</v>
      </c>
      <c r="E122" s="58"/>
    </row>
    <row r="123" spans="1:5" x14ac:dyDescent="0.2">
      <c r="A123" s="56">
        <v>5135</v>
      </c>
      <c r="B123" s="53" t="s">
        <v>385</v>
      </c>
      <c r="C123" s="57">
        <v>3981572.3</v>
      </c>
      <c r="D123" s="59">
        <f t="shared" si="0"/>
        <v>1.498002460395411E-2</v>
      </c>
      <c r="E123" s="58"/>
    </row>
    <row r="124" spans="1:5" x14ac:dyDescent="0.2">
      <c r="A124" s="56">
        <v>5136</v>
      </c>
      <c r="B124" s="53" t="s">
        <v>386</v>
      </c>
      <c r="C124" s="57">
        <v>1747009.28</v>
      </c>
      <c r="D124" s="59">
        <f t="shared" si="0"/>
        <v>6.5728410853511708E-3</v>
      </c>
      <c r="E124" s="58"/>
    </row>
    <row r="125" spans="1:5" x14ac:dyDescent="0.2">
      <c r="A125" s="56">
        <v>5137</v>
      </c>
      <c r="B125" s="53" t="s">
        <v>387</v>
      </c>
      <c r="C125" s="57">
        <v>126424.01</v>
      </c>
      <c r="D125" s="59">
        <f t="shared" si="0"/>
        <v>4.7564997886150165E-4</v>
      </c>
      <c r="E125" s="58"/>
    </row>
    <row r="126" spans="1:5" x14ac:dyDescent="0.2">
      <c r="A126" s="56">
        <v>5138</v>
      </c>
      <c r="B126" s="53" t="s">
        <v>388</v>
      </c>
      <c r="C126" s="57">
        <v>1144222.19</v>
      </c>
      <c r="D126" s="59">
        <f t="shared" si="0"/>
        <v>4.3049517293935E-3</v>
      </c>
      <c r="E126" s="58"/>
    </row>
    <row r="127" spans="1:5" x14ac:dyDescent="0.2">
      <c r="A127" s="56">
        <v>5139</v>
      </c>
      <c r="B127" s="53" t="s">
        <v>389</v>
      </c>
      <c r="C127" s="57">
        <v>10588028.49</v>
      </c>
      <c r="D127" s="59">
        <f t="shared" si="0"/>
        <v>3.9835752144339334E-2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46025224.43</v>
      </c>
      <c r="D128" s="59">
        <f t="shared" si="0"/>
        <v>0.17316249521926547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26793180.98</v>
      </c>
      <c r="D132" s="59">
        <f t="shared" si="0"/>
        <v>0.10080502878186975</v>
      </c>
      <c r="E132" s="58"/>
    </row>
    <row r="133" spans="1:5" x14ac:dyDescent="0.2">
      <c r="A133" s="56">
        <v>5221</v>
      </c>
      <c r="B133" s="53" t="s">
        <v>395</v>
      </c>
      <c r="C133" s="57">
        <v>26793180.98</v>
      </c>
      <c r="D133" s="59">
        <f t="shared" si="0"/>
        <v>0.10080502878186975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2682696.2999999998</v>
      </c>
      <c r="D135" s="59">
        <f t="shared" si="0"/>
        <v>1.0093212819201263E-2</v>
      </c>
      <c r="E135" s="58"/>
    </row>
    <row r="136" spans="1:5" x14ac:dyDescent="0.2">
      <c r="A136" s="56">
        <v>5231</v>
      </c>
      <c r="B136" s="53" t="s">
        <v>397</v>
      </c>
      <c r="C136" s="57">
        <v>2682696.2999999998</v>
      </c>
      <c r="D136" s="59">
        <f t="shared" si="0"/>
        <v>1.0093212819201263E-2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16549347.15</v>
      </c>
      <c r="D138" s="59">
        <f t="shared" si="0"/>
        <v>6.2264253618194466E-2</v>
      </c>
      <c r="E138" s="58"/>
    </row>
    <row r="139" spans="1:5" x14ac:dyDescent="0.2">
      <c r="A139" s="56">
        <v>5241</v>
      </c>
      <c r="B139" s="53" t="s">
        <v>399</v>
      </c>
      <c r="C139" s="57">
        <v>12652406.640000001</v>
      </c>
      <c r="D139" s="59">
        <f t="shared" si="0"/>
        <v>4.7602642495386149E-2</v>
      </c>
      <c r="E139" s="58"/>
    </row>
    <row r="140" spans="1:5" x14ac:dyDescent="0.2">
      <c r="A140" s="56">
        <v>5242</v>
      </c>
      <c r="B140" s="53" t="s">
        <v>400</v>
      </c>
      <c r="C140" s="57">
        <v>936301</v>
      </c>
      <c r="D140" s="59">
        <f t="shared" si="0"/>
        <v>3.5226817347274691E-3</v>
      </c>
      <c r="E140" s="58"/>
    </row>
    <row r="141" spans="1:5" x14ac:dyDescent="0.2">
      <c r="A141" s="56">
        <v>5243</v>
      </c>
      <c r="B141" s="53" t="s">
        <v>401</v>
      </c>
      <c r="C141" s="57">
        <v>1182500</v>
      </c>
      <c r="D141" s="59">
        <f t="shared" si="0"/>
        <v>4.4489658254292502E-3</v>
      </c>
      <c r="E141" s="58"/>
    </row>
    <row r="142" spans="1:5" x14ac:dyDescent="0.2">
      <c r="A142" s="56">
        <v>5244</v>
      </c>
      <c r="B142" s="53" t="s">
        <v>402</v>
      </c>
      <c r="C142" s="57">
        <v>1778139.51</v>
      </c>
      <c r="D142" s="59">
        <f t="shared" si="0"/>
        <v>6.6899635626515956E-3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2560248.9500000002</v>
      </c>
      <c r="D171" s="59">
        <f t="shared" si="1"/>
        <v>9.6325243832060224E-3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2560248.9500000002</v>
      </c>
      <c r="D172" s="59">
        <f t="shared" si="1"/>
        <v>9.6325243832060224E-3</v>
      </c>
      <c r="E172" s="58"/>
    </row>
    <row r="173" spans="1:5" x14ac:dyDescent="0.2">
      <c r="A173" s="56">
        <v>5411</v>
      </c>
      <c r="B173" s="53" t="s">
        <v>429</v>
      </c>
      <c r="C173" s="57">
        <v>2560248.9500000002</v>
      </c>
      <c r="D173" s="59">
        <f t="shared" si="1"/>
        <v>9.6325243832060224E-3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  <row r="228" spans="2:4" ht="12" x14ac:dyDescent="0.2">
      <c r="B228" s="139" t="s">
        <v>629</v>
      </c>
      <c r="C228" s="139"/>
      <c r="D228" s="103"/>
    </row>
    <row r="229" spans="2:4" ht="12" x14ac:dyDescent="0.2">
      <c r="B229" s="139" t="s">
        <v>642</v>
      </c>
      <c r="C229" s="139"/>
      <c r="D229" s="103"/>
    </row>
    <row r="230" spans="2:4" ht="12" x14ac:dyDescent="0.2">
      <c r="B230" s="139" t="s">
        <v>643</v>
      </c>
      <c r="C230" s="139"/>
      <c r="D230" s="10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I35" sqref="I35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5" t="s">
        <v>626</v>
      </c>
      <c r="B1" s="145"/>
      <c r="C1" s="145"/>
      <c r="D1" s="29" t="s">
        <v>614</v>
      </c>
      <c r="E1" s="30">
        <v>2021</v>
      </c>
    </row>
    <row r="2" spans="1:5" ht="18.95" customHeight="1" x14ac:dyDescent="0.2">
      <c r="A2" s="145" t="s">
        <v>622</v>
      </c>
      <c r="B2" s="145"/>
      <c r="C2" s="145"/>
      <c r="D2" s="16" t="s">
        <v>619</v>
      </c>
      <c r="E2" s="30" t="str">
        <f>ESF!H2</f>
        <v>TRIMESTRAL</v>
      </c>
    </row>
    <row r="3" spans="1:5" ht="18.95" customHeight="1" x14ac:dyDescent="0.2">
      <c r="A3" s="145" t="s">
        <v>627</v>
      </c>
      <c r="B3" s="145"/>
      <c r="C3" s="145"/>
      <c r="D3" s="16" t="s">
        <v>620</v>
      </c>
      <c r="E3" s="30">
        <v>2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486275436.76999998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190655357.63</v>
      </c>
    </row>
    <row r="15" spans="1:5" x14ac:dyDescent="0.2">
      <c r="A15" s="35">
        <v>3220</v>
      </c>
      <c r="B15" s="31" t="s">
        <v>474</v>
      </c>
      <c r="C15" s="36">
        <v>1702563153.1300001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  <row r="33" spans="2:4" ht="12" x14ac:dyDescent="0.2">
      <c r="B33" s="139" t="s">
        <v>646</v>
      </c>
      <c r="C33" s="139"/>
      <c r="D33" s="103"/>
    </row>
    <row r="34" spans="2:4" ht="12" x14ac:dyDescent="0.2">
      <c r="B34" s="139" t="s">
        <v>644</v>
      </c>
      <c r="C34" s="139"/>
      <c r="D34" s="103"/>
    </row>
    <row r="35" spans="2:4" ht="12" x14ac:dyDescent="0.2">
      <c r="B35" s="139" t="s">
        <v>645</v>
      </c>
      <c r="C35" s="139"/>
      <c r="D35" s="10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35" workbookViewId="0">
      <selection activeCell="N68" sqref="N68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5" t="s">
        <v>626</v>
      </c>
      <c r="B1" s="145"/>
      <c r="C1" s="145"/>
      <c r="D1" s="29" t="s">
        <v>614</v>
      </c>
      <c r="E1" s="30">
        <v>2021</v>
      </c>
    </row>
    <row r="2" spans="1:5" s="37" customFormat="1" ht="18.95" customHeight="1" x14ac:dyDescent="0.25">
      <c r="A2" s="145" t="s">
        <v>623</v>
      </c>
      <c r="B2" s="145"/>
      <c r="C2" s="145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5" t="s">
        <v>627</v>
      </c>
      <c r="B3" s="145"/>
      <c r="C3" s="145"/>
      <c r="D3" s="16" t="s">
        <v>620</v>
      </c>
      <c r="E3" s="30">
        <v>2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946622.38</v>
      </c>
      <c r="D8" s="36">
        <v>696210.62</v>
      </c>
    </row>
    <row r="9" spans="1:5" x14ac:dyDescent="0.2">
      <c r="A9" s="35">
        <v>1112</v>
      </c>
      <c r="B9" s="31" t="s">
        <v>488</v>
      </c>
      <c r="C9" s="36">
        <v>112169765.94</v>
      </c>
      <c r="D9" s="36">
        <v>69452619.189999998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103665374.47</v>
      </c>
      <c r="D11" s="36">
        <v>123723374.27</v>
      </c>
    </row>
    <row r="12" spans="1:5" x14ac:dyDescent="0.2">
      <c r="A12" s="35">
        <v>1115</v>
      </c>
      <c r="B12" s="31" t="s">
        <v>199</v>
      </c>
      <c r="C12" s="36">
        <v>60716268.119999997</v>
      </c>
      <c r="D12" s="36">
        <v>49434757.890000001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277498030.90999997</v>
      </c>
      <c r="D15" s="36">
        <f>SUM(D8:D14)</f>
        <v>243306961.96999997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2088534470.5599999</v>
      </c>
    </row>
    <row r="21" spans="1:5" x14ac:dyDescent="0.2">
      <c r="A21" s="35">
        <v>1231</v>
      </c>
      <c r="B21" s="31" t="s">
        <v>232</v>
      </c>
      <c r="C21" s="36">
        <v>448820328.87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212039803.91</v>
      </c>
    </row>
    <row r="24" spans="1:5" x14ac:dyDescent="0.2">
      <c r="A24" s="35">
        <v>1234</v>
      </c>
      <c r="B24" s="31" t="s">
        <v>235</v>
      </c>
      <c r="C24" s="36">
        <v>9811518.8000000007</v>
      </c>
    </row>
    <row r="25" spans="1:5" x14ac:dyDescent="0.2">
      <c r="A25" s="35">
        <v>1235</v>
      </c>
      <c r="B25" s="31" t="s">
        <v>236</v>
      </c>
      <c r="C25" s="36">
        <v>1399577121.5999999</v>
      </c>
    </row>
    <row r="26" spans="1:5" x14ac:dyDescent="0.2">
      <c r="A26" s="35">
        <v>1236</v>
      </c>
      <c r="B26" s="31" t="s">
        <v>237</v>
      </c>
      <c r="C26" s="36">
        <v>18285697.379999999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290094161.24000001</v>
      </c>
    </row>
    <row r="29" spans="1:5" x14ac:dyDescent="0.2">
      <c r="A29" s="35">
        <v>1241</v>
      </c>
      <c r="B29" s="31" t="s">
        <v>240</v>
      </c>
      <c r="C29" s="36">
        <v>52481023.960000001</v>
      </c>
    </row>
    <row r="30" spans="1:5" x14ac:dyDescent="0.2">
      <c r="A30" s="35">
        <v>1242</v>
      </c>
      <c r="B30" s="31" t="s">
        <v>241</v>
      </c>
      <c r="C30" s="36">
        <v>8012395.5499999998</v>
      </c>
    </row>
    <row r="31" spans="1:5" x14ac:dyDescent="0.2">
      <c r="A31" s="35">
        <v>1243</v>
      </c>
      <c r="B31" s="31" t="s">
        <v>242</v>
      </c>
      <c r="C31" s="36">
        <v>1960257.68</v>
      </c>
    </row>
    <row r="32" spans="1:5" x14ac:dyDescent="0.2">
      <c r="A32" s="35">
        <v>1244</v>
      </c>
      <c r="B32" s="31" t="s">
        <v>243</v>
      </c>
      <c r="C32" s="36">
        <v>117295895.12</v>
      </c>
    </row>
    <row r="33" spans="1:5" x14ac:dyDescent="0.2">
      <c r="A33" s="35">
        <v>1245</v>
      </c>
      <c r="B33" s="31" t="s">
        <v>244</v>
      </c>
      <c r="C33" s="36">
        <v>22530706.469999999</v>
      </c>
    </row>
    <row r="34" spans="1:5" x14ac:dyDescent="0.2">
      <c r="A34" s="35">
        <v>1246</v>
      </c>
      <c r="B34" s="31" t="s">
        <v>245</v>
      </c>
      <c r="C34" s="36">
        <v>86184864.459999993</v>
      </c>
    </row>
    <row r="35" spans="1:5" x14ac:dyDescent="0.2">
      <c r="A35" s="35">
        <v>1247</v>
      </c>
      <c r="B35" s="31" t="s">
        <v>246</v>
      </c>
      <c r="C35" s="36">
        <v>1010016</v>
      </c>
    </row>
    <row r="36" spans="1:5" x14ac:dyDescent="0.2">
      <c r="A36" s="35">
        <v>1248</v>
      </c>
      <c r="B36" s="31" t="s">
        <v>247</v>
      </c>
      <c r="C36" s="36">
        <v>619002</v>
      </c>
    </row>
    <row r="37" spans="1:5" x14ac:dyDescent="0.2">
      <c r="A37" s="35">
        <v>1250</v>
      </c>
      <c r="B37" s="31" t="s">
        <v>249</v>
      </c>
      <c r="C37" s="36">
        <f>SUM(C38:C42)</f>
        <v>12774068.68</v>
      </c>
    </row>
    <row r="38" spans="1:5" x14ac:dyDescent="0.2">
      <c r="A38" s="35">
        <v>1251</v>
      </c>
      <c r="B38" s="31" t="s">
        <v>250</v>
      </c>
      <c r="C38" s="36">
        <v>11252671.98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1521396.7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  <row r="86" spans="2:4" ht="12" x14ac:dyDescent="0.2">
      <c r="B86" s="139" t="s">
        <v>629</v>
      </c>
      <c r="C86" s="139"/>
      <c r="D86" s="103"/>
    </row>
    <row r="87" spans="2:4" ht="12" x14ac:dyDescent="0.2">
      <c r="B87" s="139" t="s">
        <v>630</v>
      </c>
      <c r="C87" s="139"/>
      <c r="D87" s="103"/>
    </row>
    <row r="88" spans="2:4" ht="12" x14ac:dyDescent="0.2">
      <c r="B88" s="139" t="s">
        <v>631</v>
      </c>
      <c r="C88" s="139"/>
      <c r="D88" s="10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2021-07-28T15:33:54Z</cp:lastPrinted>
  <dcterms:created xsi:type="dcterms:W3CDTF">2012-12-11T20:36:24Z</dcterms:created>
  <dcterms:modified xsi:type="dcterms:W3CDTF">2021-07-28T15:38:06Z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